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8" i="1" l="1"/>
  <c r="O9" i="1"/>
  <c r="O5" i="1"/>
  <c r="AE13" i="1"/>
  <c r="AD13" i="1"/>
  <c r="AC13" i="1"/>
  <c r="AB13" i="1"/>
  <c r="AA13" i="1"/>
  <c r="Z13" i="1"/>
  <c r="Y13" i="1"/>
  <c r="I19" i="1" s="1"/>
  <c r="X13" i="1"/>
  <c r="H19" i="1" s="1"/>
  <c r="W13" i="1"/>
  <c r="G19" i="1" s="1"/>
  <c r="V13" i="1"/>
  <c r="F19" i="1" s="1"/>
  <c r="U13" i="1"/>
  <c r="E19" i="1" s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L19" i="1" l="1"/>
  <c r="G20" i="1"/>
  <c r="E20" i="1"/>
  <c r="K18" i="1"/>
  <c r="L18" i="1"/>
  <c r="O19" i="1"/>
  <c r="M19" i="1"/>
  <c r="D14" i="1"/>
  <c r="K19" i="1"/>
  <c r="I17" i="1"/>
  <c r="I20" i="1" s="1"/>
  <c r="O13" i="1"/>
  <c r="N13" i="1" s="1"/>
  <c r="N17" i="1" s="1"/>
  <c r="M17" i="1"/>
  <c r="K17" i="1"/>
  <c r="F20" i="1"/>
  <c r="L17" i="1"/>
  <c r="H20" i="1"/>
  <c r="M18" i="1"/>
  <c r="N18" i="1"/>
  <c r="O17" i="1"/>
  <c r="L20" i="1" l="1"/>
  <c r="K20" i="1"/>
  <c r="O20" i="1"/>
  <c r="N20" i="1" s="1"/>
  <c r="M20" i="1"/>
</calcChain>
</file>

<file path=xl/sharedStrings.xml><?xml version="1.0" encoding="utf-8"?>
<sst xmlns="http://schemas.openxmlformats.org/spreadsheetml/2006/main" count="90" uniqueCount="61">
  <si>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</si>
  <si>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</si>
  <si>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</si>
  <si>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</si>
  <si>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</si>
  <si>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</si>
  <si>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</si>
  <si>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</si>
  <si>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</si>
  <si>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</si>
  <si>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</si>
  <si>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</si>
  <si>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</si>
  <si>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</si>
  <si>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</si>
  <si>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</si>
  <si>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</si>
  <si>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</si>
  <si>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</si>
  <si>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</si>
  <si>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</si>
  <si>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</si>
  <si>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</si>
  <si>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</si>
  <si>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</si>
  <si>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</si>
  <si>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</si>
  <si>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</si>
  <si>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</si>
  <si>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</si>
  <si>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</si>
  <si>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</si>
  <si>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</si>
  <si>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</si>
  <si>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</si>
  <si>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</si>
  <si>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</si>
  <si>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</si>
  <si>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</si>
  <si>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</si>
  <si>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</si>
  <si>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TyTe = Tyrnävän Tempaus  (1922),  kasvattajaseura</t>
  </si>
  <si>
    <t>TyTe</t>
  </si>
  <si>
    <t>ykköspesis</t>
  </si>
  <si>
    <t>superpesiskarsinta</t>
  </si>
  <si>
    <t>17.9.1991   Oulu</t>
  </si>
  <si>
    <t>KeKi</t>
  </si>
  <si>
    <t>KeKi = Kempeleen Kiri  (1915)</t>
  </si>
  <si>
    <t>23.07. 2009  ViU - TyTe  2-0  (3-0, 4-3)</t>
  </si>
  <si>
    <t xml:space="preserve">  17 v 10 kk   6 pv</t>
  </si>
  <si>
    <t>12.</t>
  </si>
  <si>
    <t>10.</t>
  </si>
  <si>
    <t>24.  ottelu</t>
  </si>
  <si>
    <t>01.07. 2012  KeKi - ViPa  0-2  (2-7, 3-10)</t>
  </si>
  <si>
    <t xml:space="preserve">  20 v   9 kk 14 pv</t>
  </si>
  <si>
    <t>TyTe  2</t>
  </si>
  <si>
    <t>play off</t>
  </si>
  <si>
    <t>5.</t>
  </si>
  <si>
    <t>4.</t>
  </si>
  <si>
    <t>Milla Karjalainen os. Haapalainen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</si>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</sst>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8" customWidth="1"/>
    <col min="4" max="4" width="9.42578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42578125" style="79" customWidth="1"/>
    <col min="16" max="23" width="5.7109375" style="79" customWidth="1"/>
    <col min="24" max="27" width="5.7109375" style="25" customWidth="1"/>
    <col min="28" max="28" width="6.28515625" style="80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9" customFormat="1" ht="15" customHeight="1" x14ac:dyDescent="0.25">
      <c r="A1" s="1"/>
      <c r="B1" s="2" t="s">
        <v>59</v>
      </c>
      <c r="C1" s="2"/>
      <c r="D1" s="3"/>
      <c r="E1" s="4"/>
      <c r="F1" s="3"/>
      <c r="G1" s="4" t="s">
        <v>45</v>
      </c>
      <c r="H1" s="5"/>
      <c r="I1" s="3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13" t="s">
        <v>29</v>
      </c>
      <c r="AG2" s="23"/>
      <c r="AH2" s="8"/>
      <c r="AI2" s="8"/>
      <c r="AJ2" s="8"/>
      <c r="AK2" s="8"/>
      <c r="AL2" s="8"/>
    </row>
    <row r="3" spans="1:38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30</v>
      </c>
      <c r="AD3" s="17" t="s">
        <v>31</v>
      </c>
      <c r="AE3" s="18" t="s">
        <v>32</v>
      </c>
      <c r="AF3" s="13"/>
      <c r="AG3" s="23"/>
      <c r="AH3" s="8"/>
      <c r="AI3" s="8"/>
      <c r="AJ3" s="8"/>
      <c r="AK3" s="8"/>
      <c r="AL3" s="8"/>
    </row>
    <row r="4" spans="1:38" ht="15" customHeight="1" x14ac:dyDescent="0.2">
      <c r="A4" s="1"/>
      <c r="B4" s="81">
        <v>2008</v>
      </c>
      <c r="C4" s="81"/>
      <c r="D4" s="82" t="s">
        <v>55</v>
      </c>
      <c r="E4" s="81"/>
      <c r="F4" s="83" t="s">
        <v>43</v>
      </c>
      <c r="G4" s="84"/>
      <c r="H4" s="85"/>
      <c r="I4" s="81"/>
      <c r="J4" s="81"/>
      <c r="K4" s="81"/>
      <c r="L4" s="81"/>
      <c r="M4" s="81"/>
      <c r="N4" s="86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13"/>
      <c r="AG4" s="23"/>
      <c r="AH4" s="8"/>
      <c r="AI4" s="8"/>
      <c r="AJ4" s="8"/>
      <c r="AK4" s="8"/>
      <c r="AL4" s="8"/>
    </row>
    <row r="5" spans="1:38" ht="15" customHeight="1" x14ac:dyDescent="0.2">
      <c r="A5" s="1"/>
      <c r="B5" s="26">
        <v>2009</v>
      </c>
      <c r="C5" s="26" t="s">
        <v>50</v>
      </c>
      <c r="D5" s="27" t="s">
        <v>42</v>
      </c>
      <c r="E5" s="26">
        <v>7</v>
      </c>
      <c r="F5" s="26">
        <v>0</v>
      </c>
      <c r="G5" s="26">
        <v>0</v>
      </c>
      <c r="H5" s="26">
        <v>2</v>
      </c>
      <c r="I5" s="26">
        <v>8</v>
      </c>
      <c r="J5" s="26">
        <v>5</v>
      </c>
      <c r="K5" s="26">
        <v>1</v>
      </c>
      <c r="L5" s="26">
        <v>2</v>
      </c>
      <c r="M5" s="26">
        <v>0</v>
      </c>
      <c r="N5" s="28">
        <v>0.23499999999999999</v>
      </c>
      <c r="O5" s="24">
        <f>PRODUCT(I5/N5)</f>
        <v>34.042553191489361</v>
      </c>
      <c r="P5" s="26"/>
      <c r="Q5" s="26"/>
      <c r="R5" s="26"/>
      <c r="S5" s="26"/>
      <c r="T5" s="26"/>
      <c r="U5" s="29">
        <v>6</v>
      </c>
      <c r="V5" s="29">
        <v>0</v>
      </c>
      <c r="W5" s="29">
        <v>0</v>
      </c>
      <c r="X5" s="29">
        <v>0</v>
      </c>
      <c r="Y5" s="29">
        <v>5</v>
      </c>
      <c r="Z5" s="26"/>
      <c r="AA5" s="26"/>
      <c r="AB5" s="26"/>
      <c r="AC5" s="26"/>
      <c r="AD5" s="26"/>
      <c r="AE5" s="26"/>
      <c r="AF5" s="87" t="s">
        <v>44</v>
      </c>
      <c r="AG5" s="23"/>
      <c r="AH5" s="8"/>
      <c r="AI5" s="8"/>
      <c r="AJ5" s="8"/>
      <c r="AK5" s="8"/>
      <c r="AL5" s="8"/>
    </row>
    <row r="6" spans="1:38" ht="15" customHeight="1" x14ac:dyDescent="0.2">
      <c r="A6" s="1"/>
      <c r="B6" s="81">
        <v>2010</v>
      </c>
      <c r="C6" s="81"/>
      <c r="D6" s="82" t="s">
        <v>46</v>
      </c>
      <c r="E6" s="81"/>
      <c r="F6" s="83" t="s">
        <v>43</v>
      </c>
      <c r="G6" s="84"/>
      <c r="H6" s="85"/>
      <c r="I6" s="81"/>
      <c r="J6" s="81"/>
      <c r="K6" s="81"/>
      <c r="L6" s="81"/>
      <c r="M6" s="81"/>
      <c r="N6" s="86"/>
      <c r="O6" s="24">
        <v>0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13"/>
      <c r="AG6" s="23"/>
      <c r="AH6" s="8"/>
      <c r="AI6" s="8"/>
      <c r="AJ6" s="8"/>
      <c r="AK6" s="8"/>
      <c r="AL6" s="8"/>
    </row>
    <row r="7" spans="1:38" ht="15" customHeight="1" x14ac:dyDescent="0.2">
      <c r="A7" s="1"/>
      <c r="B7" s="81">
        <v>2011</v>
      </c>
      <c r="C7" s="81"/>
      <c r="D7" s="82" t="s">
        <v>46</v>
      </c>
      <c r="E7" s="81"/>
      <c r="F7" s="83" t="s">
        <v>43</v>
      </c>
      <c r="G7" s="84"/>
      <c r="H7" s="85"/>
      <c r="I7" s="81"/>
      <c r="J7" s="81"/>
      <c r="K7" s="81"/>
      <c r="L7" s="81"/>
      <c r="M7" s="81"/>
      <c r="N7" s="86"/>
      <c r="O7" s="24">
        <v>0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2">
      <c r="A8" s="1"/>
      <c r="B8" s="26">
        <v>2012</v>
      </c>
      <c r="C8" s="26" t="s">
        <v>51</v>
      </c>
      <c r="D8" s="27" t="s">
        <v>46</v>
      </c>
      <c r="E8" s="26">
        <v>21</v>
      </c>
      <c r="F8" s="26">
        <v>0</v>
      </c>
      <c r="G8" s="26">
        <v>1</v>
      </c>
      <c r="H8" s="26">
        <v>1</v>
      </c>
      <c r="I8" s="26">
        <v>29</v>
      </c>
      <c r="J8" s="26">
        <v>15</v>
      </c>
      <c r="K8" s="26">
        <v>8</v>
      </c>
      <c r="L8" s="26">
        <v>5</v>
      </c>
      <c r="M8" s="26">
        <v>1</v>
      </c>
      <c r="N8" s="28">
        <v>0.27600000000000002</v>
      </c>
      <c r="O8" s="24">
        <f>PRODUCT(I8/N8)</f>
        <v>105.07246376811594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2">
      <c r="A9" s="1"/>
      <c r="B9" s="26">
        <v>2013</v>
      </c>
      <c r="C9" s="26" t="s">
        <v>57</v>
      </c>
      <c r="D9" s="27" t="s">
        <v>46</v>
      </c>
      <c r="E9" s="26">
        <v>22</v>
      </c>
      <c r="F9" s="26">
        <v>0</v>
      </c>
      <c r="G9" s="26">
        <v>11</v>
      </c>
      <c r="H9" s="26">
        <v>14</v>
      </c>
      <c r="I9" s="26">
        <v>57</v>
      </c>
      <c r="J9" s="26">
        <v>27</v>
      </c>
      <c r="K9" s="26">
        <v>10</v>
      </c>
      <c r="L9" s="26">
        <v>9</v>
      </c>
      <c r="M9" s="26">
        <v>11</v>
      </c>
      <c r="N9" s="28">
        <v>0.43840000000000001</v>
      </c>
      <c r="O9" s="24">
        <f>PRODUCT(I9/N9)</f>
        <v>130.01824817518249</v>
      </c>
      <c r="P9" s="26">
        <v>3</v>
      </c>
      <c r="Q9" s="26">
        <v>0</v>
      </c>
      <c r="R9" s="26">
        <v>0</v>
      </c>
      <c r="S9" s="26">
        <v>1</v>
      </c>
      <c r="T9" s="26">
        <v>6</v>
      </c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13" t="s">
        <v>56</v>
      </c>
      <c r="AG9" s="23"/>
      <c r="AH9" s="8"/>
      <c r="AI9" s="8"/>
      <c r="AJ9" s="8"/>
      <c r="AK9" s="8"/>
      <c r="AL9" s="8"/>
    </row>
    <row r="10" spans="1:38" ht="15" customHeight="1" x14ac:dyDescent="0.2">
      <c r="A10" s="1"/>
      <c r="B10" s="26">
        <v>2014</v>
      </c>
      <c r="C10" s="26" t="s">
        <v>58</v>
      </c>
      <c r="D10" s="27" t="s">
        <v>46</v>
      </c>
      <c r="E10" s="26">
        <v>21</v>
      </c>
      <c r="F10" s="26">
        <v>0</v>
      </c>
      <c r="G10" s="26">
        <v>2</v>
      </c>
      <c r="H10" s="26">
        <v>5</v>
      </c>
      <c r="I10" s="26">
        <v>41</v>
      </c>
      <c r="J10" s="26">
        <v>23</v>
      </c>
      <c r="K10" s="26">
        <v>7</v>
      </c>
      <c r="L10" s="26">
        <v>9</v>
      </c>
      <c r="M10" s="26">
        <v>2</v>
      </c>
      <c r="N10" s="28">
        <v>0.38300000000000001</v>
      </c>
      <c r="O10" s="24">
        <f>PRODUCT(I10/N10)</f>
        <v>107.04960835509138</v>
      </c>
      <c r="P10" s="26">
        <v>8</v>
      </c>
      <c r="Q10" s="26">
        <v>0</v>
      </c>
      <c r="R10" s="26">
        <v>1</v>
      </c>
      <c r="S10" s="26">
        <v>0</v>
      </c>
      <c r="T10" s="26">
        <v>13</v>
      </c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13" t="s">
        <v>56</v>
      </c>
      <c r="AG10" s="23"/>
      <c r="AH10" s="8"/>
      <c r="AI10" s="8"/>
      <c r="AJ10" s="8"/>
      <c r="AK10" s="8"/>
      <c r="AL10" s="8"/>
    </row>
    <row r="11" spans="1:38" ht="15" customHeight="1" x14ac:dyDescent="0.2">
      <c r="A11" s="1"/>
      <c r="B11" s="26">
        <v>2015</v>
      </c>
      <c r="C11" s="26"/>
      <c r="D11" s="27"/>
      <c r="E11" s="26"/>
      <c r="F11" s="26"/>
      <c r="G11" s="26"/>
      <c r="H11" s="26"/>
      <c r="I11" s="26"/>
      <c r="J11" s="26"/>
      <c r="K11" s="26"/>
      <c r="L11" s="26"/>
      <c r="M11" s="26"/>
      <c r="N11" s="28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13"/>
      <c r="AG11" s="23"/>
      <c r="AH11" s="8"/>
      <c r="AI11" s="8"/>
      <c r="AJ11" s="8"/>
      <c r="AK11" s="8"/>
      <c r="AL11" s="8"/>
    </row>
    <row r="12" spans="1:38" ht="15" customHeight="1" x14ac:dyDescent="0.2">
      <c r="A12" s="1"/>
      <c r="B12" s="26">
        <v>2016</v>
      </c>
      <c r="C12" s="26" t="s">
        <v>60</v>
      </c>
      <c r="D12" s="27" t="s">
        <v>46</v>
      </c>
      <c r="E12" s="26">
        <v>4</v>
      </c>
      <c r="F12" s="26">
        <v>0</v>
      </c>
      <c r="G12" s="26">
        <v>0</v>
      </c>
      <c r="H12" s="26">
        <v>1</v>
      </c>
      <c r="I12" s="26">
        <v>5</v>
      </c>
      <c r="J12" s="26">
        <v>3</v>
      </c>
      <c r="K12" s="26">
        <v>1</v>
      </c>
      <c r="L12" s="26">
        <v>1</v>
      </c>
      <c r="M12" s="26">
        <v>0</v>
      </c>
      <c r="N12" s="28">
        <v>0.27800000000000002</v>
      </c>
      <c r="O12" s="24">
        <v>18</v>
      </c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13"/>
      <c r="AG12" s="23"/>
      <c r="AH12" s="8"/>
      <c r="AI12" s="8"/>
      <c r="AJ12" s="8"/>
      <c r="AK12" s="8"/>
      <c r="AL12" s="8"/>
    </row>
    <row r="13" spans="1:38" ht="15" customHeight="1" x14ac:dyDescent="0.2">
      <c r="A13" s="1"/>
      <c r="B13" s="16" t="s">
        <v>9</v>
      </c>
      <c r="C13" s="17"/>
      <c r="D13" s="15"/>
      <c r="E13" s="18">
        <f t="shared" ref="E13:M13" si="0">SUM(E4:E12)</f>
        <v>75</v>
      </c>
      <c r="F13" s="18">
        <f t="shared" si="0"/>
        <v>0</v>
      </c>
      <c r="G13" s="18">
        <f t="shared" si="0"/>
        <v>14</v>
      </c>
      <c r="H13" s="18">
        <f t="shared" si="0"/>
        <v>23</v>
      </c>
      <c r="I13" s="18">
        <f t="shared" si="0"/>
        <v>140</v>
      </c>
      <c r="J13" s="18">
        <f t="shared" si="0"/>
        <v>73</v>
      </c>
      <c r="K13" s="18">
        <f t="shared" si="0"/>
        <v>27</v>
      </c>
      <c r="L13" s="18">
        <f t="shared" si="0"/>
        <v>26</v>
      </c>
      <c r="M13" s="18">
        <f t="shared" si="0"/>
        <v>14</v>
      </c>
      <c r="N13" s="30">
        <f>PRODUCT(I13/O13)</f>
        <v>0.35516510080845654</v>
      </c>
      <c r="O13" s="31">
        <f>SUM(O5:O12)</f>
        <v>394.18287348987917</v>
      </c>
      <c r="P13" s="18">
        <f t="shared" ref="P13:AE13" si="1">SUM(P4:P12)</f>
        <v>11</v>
      </c>
      <c r="Q13" s="18">
        <f t="shared" si="1"/>
        <v>0</v>
      </c>
      <c r="R13" s="18">
        <f t="shared" si="1"/>
        <v>1</v>
      </c>
      <c r="S13" s="18">
        <f t="shared" si="1"/>
        <v>1</v>
      </c>
      <c r="T13" s="18">
        <f t="shared" si="1"/>
        <v>19</v>
      </c>
      <c r="U13" s="18">
        <f t="shared" si="1"/>
        <v>6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5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13"/>
      <c r="AG13" s="23"/>
      <c r="AH13" s="8"/>
      <c r="AI13" s="8"/>
      <c r="AJ13" s="8"/>
      <c r="AK13" s="8"/>
      <c r="AL13" s="8"/>
    </row>
    <row r="14" spans="1:38" ht="15" customHeight="1" x14ac:dyDescent="0.2">
      <c r="A14" s="1"/>
      <c r="B14" s="27" t="s">
        <v>2</v>
      </c>
      <c r="C14" s="32"/>
      <c r="D14" s="33">
        <f>SUM(F13:H13)+((I13-F13-G13)/3)+(E13/3)+(Z13*25)+(AA13*25)+(AB13*10)+(AC13*25)+(AD13*20)+(AE13*15)</f>
        <v>104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1"/>
      <c r="AG14" s="23"/>
      <c r="AH14" s="8"/>
      <c r="AI14" s="8"/>
      <c r="AJ14" s="8"/>
      <c r="AK14" s="8"/>
      <c r="AL14" s="8"/>
    </row>
    <row r="15" spans="1:38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38"/>
      <c r="AG15" s="23"/>
      <c r="AH15" s="8"/>
      <c r="AI15" s="8"/>
      <c r="AJ15" s="8"/>
      <c r="AK15" s="8"/>
      <c r="AL15" s="8"/>
    </row>
    <row r="16" spans="1:38" ht="15" customHeight="1" x14ac:dyDescent="0.25">
      <c r="A16" s="1"/>
      <c r="B16" s="22" t="s">
        <v>16</v>
      </c>
      <c r="C16" s="39"/>
      <c r="D16" s="39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38</v>
      </c>
      <c r="O16" s="24"/>
      <c r="P16" s="40" t="s">
        <v>33</v>
      </c>
      <c r="Q16" s="12"/>
      <c r="R16" s="12"/>
      <c r="S16" s="12"/>
      <c r="T16" s="41"/>
      <c r="U16" s="41"/>
      <c r="V16" s="41"/>
      <c r="W16" s="41"/>
      <c r="X16" s="41"/>
      <c r="Y16" s="12"/>
      <c r="Z16" s="12"/>
      <c r="AA16" s="12"/>
      <c r="AB16" s="11"/>
      <c r="AC16" s="12"/>
      <c r="AD16" s="12"/>
      <c r="AE16" s="12"/>
      <c r="AF16" s="42"/>
      <c r="AG16" s="23"/>
      <c r="AH16" s="8"/>
      <c r="AI16" s="8"/>
      <c r="AJ16" s="8"/>
      <c r="AK16" s="8"/>
      <c r="AL16" s="8"/>
    </row>
    <row r="17" spans="1:38" ht="15" customHeight="1" x14ac:dyDescent="0.2">
      <c r="A17" s="1"/>
      <c r="B17" s="40" t="s">
        <v>17</v>
      </c>
      <c r="C17" s="12"/>
      <c r="D17" s="43"/>
      <c r="E17" s="26">
        <f>PRODUCT(E13)</f>
        <v>75</v>
      </c>
      <c r="F17" s="26">
        <f>PRODUCT(F13)</f>
        <v>0</v>
      </c>
      <c r="G17" s="26">
        <f>PRODUCT(G13)</f>
        <v>14</v>
      </c>
      <c r="H17" s="26">
        <f>PRODUCT(H13)</f>
        <v>23</v>
      </c>
      <c r="I17" s="26">
        <f>PRODUCT(I13)</f>
        <v>140</v>
      </c>
      <c r="J17" s="1"/>
      <c r="K17" s="44">
        <f>PRODUCT((F17+G17)/E17)</f>
        <v>0.18666666666666668</v>
      </c>
      <c r="L17" s="44">
        <f>PRODUCT(H17/E17)</f>
        <v>0.30666666666666664</v>
      </c>
      <c r="M17" s="44">
        <f>PRODUCT(I17/E17)</f>
        <v>1.8666666666666667</v>
      </c>
      <c r="N17" s="28">
        <f>PRODUCT(N13)</f>
        <v>0.35516510080845654</v>
      </c>
      <c r="O17" s="24">
        <f>PRODUCT(O13)</f>
        <v>394.18287348987917</v>
      </c>
      <c r="P17" s="45" t="s">
        <v>34</v>
      </c>
      <c r="Q17" s="46"/>
      <c r="R17" s="46"/>
      <c r="S17" s="47" t="s">
        <v>48</v>
      </c>
      <c r="T17" s="47"/>
      <c r="U17" s="47"/>
      <c r="V17" s="47"/>
      <c r="W17" s="47"/>
      <c r="X17" s="47"/>
      <c r="Y17" s="47"/>
      <c r="Z17" s="47"/>
      <c r="AA17" s="47"/>
      <c r="AB17" s="48"/>
      <c r="AC17" s="47"/>
      <c r="AD17" s="49" t="s">
        <v>39</v>
      </c>
      <c r="AE17" s="49"/>
      <c r="AF17" s="50" t="s">
        <v>49</v>
      </c>
      <c r="AG17" s="23"/>
      <c r="AH17" s="8"/>
      <c r="AI17" s="8"/>
      <c r="AJ17" s="8"/>
      <c r="AK17" s="8"/>
      <c r="AL17" s="8"/>
    </row>
    <row r="18" spans="1:38" ht="15" customHeight="1" x14ac:dyDescent="0.2">
      <c r="A18" s="1"/>
      <c r="B18" s="51" t="s">
        <v>18</v>
      </c>
      <c r="C18" s="52"/>
      <c r="D18" s="53"/>
      <c r="E18" s="26">
        <f>PRODUCT(P13)</f>
        <v>11</v>
      </c>
      <c r="F18" s="26">
        <f>PRODUCT(Q13)</f>
        <v>0</v>
      </c>
      <c r="G18" s="26">
        <f>PRODUCT(R13)</f>
        <v>1</v>
      </c>
      <c r="H18" s="26">
        <f>PRODUCT(S13)</f>
        <v>1</v>
      </c>
      <c r="I18" s="26">
        <f>PRODUCT(T13)</f>
        <v>19</v>
      </c>
      <c r="J18" s="1"/>
      <c r="K18" s="44">
        <f>PRODUCT((F18+G18)/E18)</f>
        <v>9.0909090909090912E-2</v>
      </c>
      <c r="L18" s="44">
        <f>PRODUCT(H18/E18)</f>
        <v>9.0909090909090912E-2</v>
      </c>
      <c r="M18" s="44">
        <f>PRODUCT(I18/E18)</f>
        <v>1.7272727272727273</v>
      </c>
      <c r="N18" s="28">
        <f>PRODUCT(I18/O18)</f>
        <v>0.35849056603773582</v>
      </c>
      <c r="O18" s="24">
        <v>53</v>
      </c>
      <c r="P18" s="54" t="s">
        <v>35</v>
      </c>
      <c r="Q18" s="55"/>
      <c r="R18" s="55"/>
      <c r="S18" s="56" t="s">
        <v>53</v>
      </c>
      <c r="T18" s="56"/>
      <c r="U18" s="56"/>
      <c r="V18" s="56"/>
      <c r="W18" s="56"/>
      <c r="X18" s="56"/>
      <c r="Y18" s="56"/>
      <c r="Z18" s="56"/>
      <c r="AA18" s="56"/>
      <c r="AB18" s="57"/>
      <c r="AC18" s="56"/>
      <c r="AD18" s="58" t="s">
        <v>52</v>
      </c>
      <c r="AE18" s="58"/>
      <c r="AF18" s="59" t="s">
        <v>54</v>
      </c>
      <c r="AG18" s="23"/>
      <c r="AH18" s="8"/>
      <c r="AI18" s="8"/>
      <c r="AJ18" s="8"/>
      <c r="AK18" s="8"/>
      <c r="AL18" s="8"/>
    </row>
    <row r="19" spans="1:38" ht="15" customHeight="1" x14ac:dyDescent="0.2">
      <c r="A19" s="1"/>
      <c r="B19" s="60" t="s">
        <v>19</v>
      </c>
      <c r="C19" s="61"/>
      <c r="D19" s="62"/>
      <c r="E19" s="29">
        <f>PRODUCT(U13)</f>
        <v>6</v>
      </c>
      <c r="F19" s="29">
        <f>PRODUCT(V13)</f>
        <v>0</v>
      </c>
      <c r="G19" s="29">
        <f>PRODUCT(W13)</f>
        <v>0</v>
      </c>
      <c r="H19" s="29">
        <f>PRODUCT(X13)</f>
        <v>0</v>
      </c>
      <c r="I19" s="29">
        <f>PRODUCT(Y13)</f>
        <v>5</v>
      </c>
      <c r="J19" s="1"/>
      <c r="K19" s="63">
        <f>PRODUCT((F19+G19)/E19)</f>
        <v>0</v>
      </c>
      <c r="L19" s="63">
        <f>PRODUCT(H19/E19)</f>
        <v>0</v>
      </c>
      <c r="M19" s="63">
        <f>PRODUCT(I19/E19)</f>
        <v>0.83333333333333337</v>
      </c>
      <c r="N19" s="64">
        <v>0.29399999999999998</v>
      </c>
      <c r="O19" s="24">
        <f>PRODUCT(I19/N19)</f>
        <v>17.006802721088437</v>
      </c>
      <c r="P19" s="54" t="s">
        <v>36</v>
      </c>
      <c r="Q19" s="55"/>
      <c r="R19" s="55"/>
      <c r="S19" s="56" t="s">
        <v>48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39</v>
      </c>
      <c r="AE19" s="58"/>
      <c r="AF19" s="59" t="s">
        <v>49</v>
      </c>
      <c r="AG19" s="23"/>
      <c r="AH19" s="8"/>
      <c r="AI19" s="8"/>
      <c r="AJ19" s="8"/>
      <c r="AK19" s="8"/>
      <c r="AL19" s="8"/>
    </row>
    <row r="20" spans="1:38" ht="15" customHeight="1" x14ac:dyDescent="0.2">
      <c r="A20" s="1"/>
      <c r="B20" s="65" t="s">
        <v>20</v>
      </c>
      <c r="C20" s="66"/>
      <c r="D20" s="67"/>
      <c r="E20" s="18">
        <f>SUM(E17:E19)</f>
        <v>92</v>
      </c>
      <c r="F20" s="18">
        <f>SUM(F17:F19)</f>
        <v>0</v>
      </c>
      <c r="G20" s="18">
        <f>SUM(G17:G19)</f>
        <v>15</v>
      </c>
      <c r="H20" s="18">
        <f>SUM(H17:H19)</f>
        <v>24</v>
      </c>
      <c r="I20" s="18">
        <f>SUM(I17:I19)</f>
        <v>164</v>
      </c>
      <c r="J20" s="1"/>
      <c r="K20" s="68">
        <f>PRODUCT((F20+G20)/E20)</f>
        <v>0.16304347826086957</v>
      </c>
      <c r="L20" s="68">
        <f>PRODUCT(H20/E20)</f>
        <v>0.2608695652173913</v>
      </c>
      <c r="M20" s="68">
        <f>PRODUCT(I20/E20)</f>
        <v>1.7826086956521738</v>
      </c>
      <c r="N20" s="30">
        <f>PRODUCT(I20/O20)</f>
        <v>0.35330385056962005</v>
      </c>
      <c r="O20" s="24">
        <f>SUM(O17:O19)</f>
        <v>464.1896762109676</v>
      </c>
      <c r="P20" s="69" t="s">
        <v>37</v>
      </c>
      <c r="Q20" s="70"/>
      <c r="R20" s="70"/>
      <c r="S20" s="71"/>
      <c r="T20" s="71"/>
      <c r="U20" s="71"/>
      <c r="V20" s="71"/>
      <c r="W20" s="71"/>
      <c r="X20" s="71"/>
      <c r="Y20" s="71"/>
      <c r="Z20" s="71"/>
      <c r="AA20" s="71"/>
      <c r="AB20" s="72"/>
      <c r="AC20" s="71"/>
      <c r="AD20" s="71"/>
      <c r="AE20" s="73"/>
      <c r="AF20" s="74"/>
      <c r="AG20" s="23"/>
      <c r="AH20" s="8"/>
      <c r="AI20" s="8"/>
      <c r="AJ20" s="8"/>
      <c r="AK20" s="8"/>
      <c r="AL20" s="8"/>
    </row>
    <row r="21" spans="1:38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75"/>
      <c r="W21" s="1"/>
      <c r="X21" s="1"/>
      <c r="Y21" s="1"/>
      <c r="Z21" s="1"/>
      <c r="AA21" s="1"/>
      <c r="AB21" s="24"/>
      <c r="AC21" s="1"/>
      <c r="AD21" s="1"/>
      <c r="AE21" s="1"/>
      <c r="AF21" s="1"/>
      <c r="AG21" s="23"/>
      <c r="AH21" s="8"/>
      <c r="AI21" s="8"/>
      <c r="AJ21" s="8"/>
      <c r="AK21" s="8"/>
      <c r="AL21" s="8"/>
    </row>
    <row r="22" spans="1:38" ht="15" customHeight="1" x14ac:dyDescent="0.25">
      <c r="A22" s="1"/>
      <c r="B22" s="1" t="s">
        <v>40</v>
      </c>
      <c r="C22" s="1"/>
      <c r="D22" s="1" t="s">
        <v>41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5"/>
      <c r="W22" s="1"/>
      <c r="X22" s="1"/>
      <c r="Y22" s="1"/>
      <c r="Z22" s="1"/>
      <c r="AA22" s="1"/>
      <c r="AB22" s="24"/>
      <c r="AC22" s="1"/>
      <c r="AD22" s="1"/>
      <c r="AE22" s="1"/>
      <c r="AF22" s="38"/>
      <c r="AG22" s="23"/>
      <c r="AH22" s="8"/>
      <c r="AI22" s="8"/>
      <c r="AJ22" s="8"/>
      <c r="AK22" s="8"/>
      <c r="AL22" s="8"/>
    </row>
    <row r="23" spans="1:38" ht="15" customHeight="1" x14ac:dyDescent="0.25">
      <c r="A23" s="1"/>
      <c r="B23" s="1"/>
      <c r="C23" s="1"/>
      <c r="D23" s="1" t="s">
        <v>47</v>
      </c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5"/>
      <c r="W23" s="1"/>
      <c r="X23" s="1"/>
      <c r="Y23" s="1"/>
      <c r="Z23" s="1"/>
      <c r="AA23" s="1"/>
      <c r="AB23" s="24"/>
      <c r="AC23" s="1"/>
      <c r="AD23" s="1"/>
      <c r="AE23" s="1"/>
      <c r="AF23" s="38"/>
      <c r="AG23" s="23"/>
      <c r="AH23" s="8"/>
      <c r="AI23" s="8"/>
      <c r="AJ23" s="8"/>
      <c r="AK23" s="8"/>
      <c r="AL23" s="8"/>
    </row>
    <row r="24" spans="1:38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5"/>
      <c r="W24" s="1"/>
      <c r="X24" s="1"/>
      <c r="Y24" s="1"/>
      <c r="Z24" s="1"/>
      <c r="AA24" s="1"/>
      <c r="AB24" s="24"/>
      <c r="AC24" s="1"/>
      <c r="AD24" s="1"/>
      <c r="AE24" s="1"/>
      <c r="AF24" s="38"/>
      <c r="AG24" s="23"/>
      <c r="AH24" s="8"/>
      <c r="AI24" s="8"/>
      <c r="AJ24" s="8"/>
      <c r="AK24" s="8"/>
      <c r="AL24" s="8"/>
    </row>
    <row r="25" spans="1:38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75"/>
      <c r="W25" s="1"/>
      <c r="X25" s="1"/>
      <c r="Y25" s="1"/>
      <c r="Z25" s="1"/>
      <c r="AA25" s="1"/>
      <c r="AB25" s="24"/>
      <c r="AC25" s="1"/>
      <c r="AD25" s="1"/>
      <c r="AE25" s="1"/>
      <c r="AF25" s="38"/>
      <c r="AG25" s="23"/>
      <c r="AH25" s="8"/>
      <c r="AI25" s="8"/>
      <c r="AJ25" s="8"/>
      <c r="AK25" s="8"/>
      <c r="AL25" s="8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75"/>
      <c r="W26" s="1"/>
      <c r="X26" s="1"/>
      <c r="Y26" s="1"/>
      <c r="Z26" s="1"/>
      <c r="AA26" s="1"/>
      <c r="AB26" s="24"/>
      <c r="AC26" s="1"/>
      <c r="AD26" s="1"/>
      <c r="AE26" s="1"/>
      <c r="AF26" s="38"/>
      <c r="AG26" s="23"/>
      <c r="AH26" s="8"/>
      <c r="AI26" s="8"/>
      <c r="AJ26" s="8"/>
      <c r="AK26" s="8"/>
      <c r="AL26" s="8"/>
    </row>
    <row r="27" spans="1:38" s="77" customFormat="1" ht="15" customHeight="1" x14ac:dyDescent="0.25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6"/>
      <c r="N27" s="76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38"/>
      <c r="AG27" s="23"/>
      <c r="AH27" s="8"/>
      <c r="AI27" s="8"/>
      <c r="AJ27" s="8"/>
      <c r="AK27" s="8"/>
      <c r="AL27" s="8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37"/>
      <c r="R28" s="1"/>
      <c r="S28" s="1"/>
      <c r="T28" s="24"/>
      <c r="U28" s="24"/>
      <c r="V28" s="75"/>
      <c r="W28" s="1"/>
      <c r="X28" s="1"/>
      <c r="Y28" s="1"/>
      <c r="Z28" s="1"/>
      <c r="AA28" s="1"/>
      <c r="AB28" s="24"/>
      <c r="AC28" s="1"/>
      <c r="AD28" s="1"/>
      <c r="AE28" s="1"/>
      <c r="AF28" s="38"/>
      <c r="AG28" s="23"/>
      <c r="AH28" s="8"/>
      <c r="AI28" s="8"/>
      <c r="AJ28" s="8"/>
      <c r="AK28" s="8"/>
      <c r="AL28" s="8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5"/>
      <c r="W29" s="1"/>
      <c r="X29" s="1"/>
      <c r="Y29" s="1"/>
      <c r="Z29" s="1"/>
      <c r="AA29" s="1"/>
      <c r="AB29" s="24"/>
      <c r="AC29" s="1"/>
      <c r="AD29" s="1"/>
      <c r="AE29" s="1"/>
      <c r="AF29" s="38"/>
      <c r="AG29" s="23"/>
      <c r="AH29" s="8"/>
      <c r="AI29" s="8"/>
      <c r="AJ29" s="8"/>
      <c r="AK29" s="8"/>
      <c r="AL29" s="8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5"/>
      <c r="W30" s="1"/>
      <c r="X30" s="1"/>
      <c r="Y30" s="1"/>
      <c r="Z30" s="1"/>
      <c r="AA30" s="1"/>
      <c r="AB30" s="24"/>
      <c r="AC30" s="1"/>
      <c r="AD30" s="1"/>
      <c r="AE30" s="1"/>
      <c r="AF30" s="38"/>
      <c r="AG30" s="23"/>
      <c r="AH30" s="8"/>
      <c r="AI30" s="8"/>
      <c r="AJ30" s="8"/>
      <c r="AK30" s="8"/>
      <c r="AL30" s="8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5"/>
      <c r="W31" s="1"/>
      <c r="X31" s="1"/>
      <c r="Y31" s="1"/>
      <c r="Z31" s="1"/>
      <c r="AA31" s="1"/>
      <c r="AB31" s="24"/>
      <c r="AC31" s="1"/>
      <c r="AD31" s="1"/>
      <c r="AE31" s="1"/>
      <c r="AF31" s="38"/>
      <c r="AG31" s="23"/>
      <c r="AH31" s="8"/>
      <c r="AI31" s="8"/>
      <c r="AJ31" s="8"/>
      <c r="AK31" s="8"/>
      <c r="AL31" s="8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75"/>
      <c r="W32" s="1"/>
      <c r="X32" s="1"/>
      <c r="Y32" s="1"/>
      <c r="Z32" s="1"/>
      <c r="AA32" s="1"/>
      <c r="AB32" s="24"/>
      <c r="AC32" s="1"/>
      <c r="AD32" s="1"/>
      <c r="AE32" s="1"/>
      <c r="AF32" s="38"/>
      <c r="AG32" s="23"/>
      <c r="AH32" s="8"/>
      <c r="AI32" s="8"/>
      <c r="AJ32" s="8"/>
      <c r="AK32" s="8"/>
      <c r="AL32" s="8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75"/>
      <c r="W33" s="1"/>
      <c r="X33" s="1"/>
      <c r="Y33" s="1"/>
      <c r="Z33" s="1"/>
      <c r="AA33" s="1"/>
      <c r="AB33" s="24"/>
      <c r="AC33" s="1"/>
      <c r="AD33" s="1"/>
      <c r="AE33" s="1"/>
      <c r="AF33" s="38"/>
      <c r="AG33" s="23"/>
      <c r="AH33" s="8"/>
      <c r="AI33" s="8"/>
      <c r="AJ33" s="8"/>
      <c r="AK33" s="8"/>
      <c r="AL33" s="8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75"/>
      <c r="W34" s="1"/>
      <c r="X34" s="1"/>
      <c r="Y34" s="1"/>
      <c r="Z34" s="1"/>
      <c r="AA34" s="1"/>
      <c r="AB34" s="24"/>
      <c r="AC34" s="1"/>
      <c r="AD34" s="1"/>
      <c r="AE34" s="1"/>
      <c r="AF34" s="38"/>
      <c r="AG34" s="23"/>
      <c r="AH34" s="8"/>
      <c r="AI34" s="8"/>
      <c r="AJ34" s="8"/>
      <c r="AK34" s="8"/>
      <c r="AL34" s="8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75"/>
      <c r="W35" s="1"/>
      <c r="X35" s="1"/>
      <c r="Y35" s="1"/>
      <c r="Z35" s="1"/>
      <c r="AA35" s="1"/>
      <c r="AB35" s="24"/>
      <c r="AC35" s="1"/>
      <c r="AD35" s="1"/>
      <c r="AE35" s="1"/>
      <c r="AF35" s="38"/>
      <c r="AG35" s="23"/>
      <c r="AH35" s="8"/>
      <c r="AI35" s="8"/>
      <c r="AJ35" s="8"/>
      <c r="AK35" s="8"/>
      <c r="AL35" s="8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75"/>
      <c r="W36" s="1"/>
      <c r="X36" s="1"/>
      <c r="Y36" s="1"/>
      <c r="Z36" s="1"/>
      <c r="AA36" s="1"/>
      <c r="AB36" s="24"/>
      <c r="AC36" s="1"/>
      <c r="AD36" s="1"/>
      <c r="AE36" s="1"/>
      <c r="AF36" s="38"/>
      <c r="AG36" s="23"/>
      <c r="AH36" s="8"/>
      <c r="AI36" s="8"/>
      <c r="AJ36" s="8"/>
      <c r="AK36" s="8"/>
      <c r="AL36" s="8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75"/>
      <c r="W37" s="1"/>
      <c r="X37" s="1"/>
      <c r="Y37" s="1"/>
      <c r="Z37" s="1"/>
      <c r="AA37" s="1"/>
      <c r="AB37" s="24"/>
      <c r="AC37" s="1"/>
      <c r="AD37" s="1"/>
      <c r="AE37" s="1"/>
      <c r="AF37" s="38"/>
      <c r="AG37" s="23"/>
      <c r="AH37" s="8"/>
      <c r="AI37" s="8"/>
      <c r="AJ37" s="8"/>
      <c r="AK37" s="8"/>
      <c r="AL37" s="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37"/>
      <c r="R38" s="1"/>
      <c r="S38" s="1"/>
      <c r="T38" s="24"/>
      <c r="U38" s="24"/>
      <c r="V38" s="75"/>
      <c r="W38" s="1"/>
      <c r="X38" s="1"/>
      <c r="Y38" s="1"/>
      <c r="Z38" s="1"/>
      <c r="AA38" s="1"/>
      <c r="AB38" s="24"/>
      <c r="AC38" s="1"/>
      <c r="AD38" s="1"/>
      <c r="AE38" s="1"/>
      <c r="AF38" s="38"/>
      <c r="AG38" s="23"/>
      <c r="AH38" s="8"/>
      <c r="AI38" s="8"/>
      <c r="AJ38" s="8"/>
      <c r="AK38" s="8"/>
      <c r="AL38" s="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37"/>
      <c r="R39" s="1"/>
      <c r="S39" s="1"/>
      <c r="T39" s="24"/>
      <c r="U39" s="24"/>
      <c r="V39" s="75"/>
      <c r="W39" s="1"/>
      <c r="X39" s="1"/>
      <c r="Y39" s="1"/>
      <c r="Z39" s="1"/>
      <c r="AA39" s="1"/>
      <c r="AB39" s="24"/>
      <c r="AC39" s="1"/>
      <c r="AD39" s="1"/>
      <c r="AE39" s="1"/>
      <c r="AF39" s="38"/>
      <c r="AG39" s="23"/>
      <c r="AH39" s="8"/>
      <c r="AI39" s="8"/>
      <c r="AJ39" s="8"/>
      <c r="AK39" s="8"/>
      <c r="AL39" s="8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37"/>
      <c r="R40" s="1"/>
      <c r="S40" s="1"/>
      <c r="T40" s="24"/>
      <c r="U40" s="24"/>
      <c r="V40" s="75"/>
      <c r="W40" s="1"/>
      <c r="X40" s="1"/>
      <c r="Y40" s="1"/>
      <c r="Z40" s="1"/>
      <c r="AA40" s="1"/>
      <c r="AB40" s="24"/>
      <c r="AC40" s="1"/>
      <c r="AD40" s="1"/>
      <c r="AE40" s="1"/>
      <c r="AF40" s="38"/>
      <c r="AG40" s="23"/>
      <c r="AH40" s="8"/>
      <c r="AI40" s="8"/>
      <c r="AJ40" s="8"/>
      <c r="AK40" s="8"/>
      <c r="AL40" s="8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37"/>
      <c r="R41" s="1"/>
      <c r="S41" s="1"/>
      <c r="T41" s="24"/>
      <c r="U41" s="24"/>
      <c r="V41" s="75"/>
      <c r="W41" s="1"/>
      <c r="X41" s="1"/>
      <c r="Y41" s="1"/>
      <c r="Z41" s="1"/>
      <c r="AA41" s="1"/>
      <c r="AB41" s="24"/>
      <c r="AC41" s="1"/>
      <c r="AD41" s="1"/>
      <c r="AE41" s="1"/>
      <c r="AF41" s="38"/>
      <c r="AG41" s="23"/>
      <c r="AH41" s="8"/>
      <c r="AI41" s="8"/>
      <c r="AJ41" s="8"/>
      <c r="AK41" s="8"/>
      <c r="AL41" s="8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37"/>
      <c r="R42" s="1"/>
      <c r="S42" s="1"/>
      <c r="T42" s="24"/>
      <c r="U42" s="24"/>
      <c r="V42" s="75"/>
      <c r="W42" s="1"/>
      <c r="X42" s="1"/>
      <c r="Y42" s="1"/>
      <c r="Z42" s="1"/>
      <c r="AA42" s="1"/>
      <c r="AB42" s="24"/>
      <c r="AC42" s="1"/>
      <c r="AD42" s="1"/>
      <c r="AE42" s="1"/>
      <c r="AF42" s="38"/>
      <c r="AG42" s="23"/>
      <c r="AH42" s="8"/>
      <c r="AI42" s="8"/>
      <c r="AJ42" s="8"/>
      <c r="AK42" s="8"/>
      <c r="AL42" s="8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37"/>
      <c r="R43" s="1"/>
      <c r="S43" s="1"/>
      <c r="T43" s="24"/>
      <c r="U43" s="24"/>
      <c r="V43" s="75"/>
      <c r="W43" s="1"/>
      <c r="X43" s="1"/>
      <c r="Y43" s="1"/>
      <c r="Z43" s="1"/>
      <c r="AA43" s="1"/>
      <c r="AB43" s="24"/>
      <c r="AC43" s="1"/>
      <c r="AD43" s="1"/>
      <c r="AE43" s="1"/>
      <c r="AF43" s="38"/>
      <c r="AG43" s="23"/>
      <c r="AH43" s="8"/>
      <c r="AI43" s="8"/>
      <c r="AJ43" s="8"/>
      <c r="AK43" s="8"/>
      <c r="AL43" s="8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37"/>
      <c r="R44" s="1"/>
      <c r="S44" s="1"/>
      <c r="T44" s="24"/>
      <c r="U44" s="24"/>
      <c r="V44" s="75"/>
      <c r="W44" s="1"/>
      <c r="X44" s="1"/>
      <c r="Y44" s="1"/>
      <c r="Z44" s="1"/>
      <c r="AA44" s="1"/>
      <c r="AB44" s="24"/>
      <c r="AC44" s="1"/>
      <c r="AD44" s="1"/>
      <c r="AE44" s="1"/>
      <c r="AF44" s="38"/>
      <c r="AG44" s="23"/>
      <c r="AH44" s="8"/>
      <c r="AI44" s="8"/>
      <c r="AJ44" s="8"/>
      <c r="AK44" s="8"/>
      <c r="AL44" s="8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75"/>
      <c r="W45" s="1"/>
      <c r="X45" s="1"/>
      <c r="Y45" s="1"/>
      <c r="Z45" s="1"/>
      <c r="AA45" s="1"/>
      <c r="AB45" s="24"/>
      <c r="AC45" s="1"/>
      <c r="AD45" s="1"/>
      <c r="AE45" s="1"/>
      <c r="AF45" s="38"/>
      <c r="AG45" s="23"/>
      <c r="AH45" s="8"/>
      <c r="AI45" s="8"/>
      <c r="AJ45" s="8"/>
      <c r="AK45" s="8"/>
      <c r="AL45" s="8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75"/>
      <c r="W46" s="1"/>
      <c r="X46" s="1"/>
      <c r="Y46" s="1"/>
      <c r="Z46" s="1"/>
      <c r="AA46" s="1"/>
      <c r="AB46" s="24"/>
      <c r="AC46" s="1"/>
      <c r="AD46" s="1"/>
      <c r="AE46" s="1"/>
      <c r="AF46" s="38"/>
      <c r="AG46" s="23"/>
      <c r="AH46" s="8"/>
      <c r="AI46" s="8"/>
      <c r="AJ46" s="8"/>
      <c r="AK46" s="8"/>
      <c r="AL46" s="8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37"/>
      <c r="R47" s="1"/>
      <c r="S47" s="1"/>
      <c r="T47" s="24"/>
      <c r="U47" s="24"/>
      <c r="V47" s="75"/>
      <c r="W47" s="1"/>
      <c r="X47" s="1"/>
      <c r="Y47" s="1"/>
      <c r="Z47" s="1"/>
      <c r="AA47" s="1"/>
      <c r="AB47" s="24"/>
      <c r="AC47" s="1"/>
      <c r="AD47" s="1"/>
      <c r="AE47" s="1"/>
      <c r="AF47" s="38"/>
      <c r="AG47" s="23"/>
      <c r="AH47" s="8"/>
      <c r="AI47" s="8"/>
      <c r="AJ47" s="8"/>
      <c r="AK47" s="8"/>
      <c r="AL47" s="8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2019-01-23T12:05:35Z</dcterms:modified>
</cp:coreProperties>
</file>